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9B400FB6-C0E7-47BD-AB74-ED30A9C467B3}" xr6:coauthVersionLast="36" xr6:coauthVersionMax="36" xr10:uidLastSave="{00000000-0000-0000-0000-000000000000}"/>
  <workbookProtection workbookAlgorithmName="SHA-512" workbookHashValue="F8rDXe7+48B1hnlqG3iEbJA/KGxojgaBNwnVOOsLwhKualpeSOhypa4/grsfF45dO4+pPOjHmpZ/Kn+kJw5CKg==" workbookSaltValue="YP5PSW7WPz4WSsOL65UGbw==" workbookSpinCount="100000" lockStructure="1"/>
  <bookViews>
    <workbookView xWindow="0" yWindow="0" windowWidth="22260" windowHeight="12645" xr2:uid="{00000000-000D-0000-FFFF-FFFF00000000}"/>
  </bookViews>
  <sheets>
    <sheet name="Sheet1" sheetId="1" r:id="rId1"/>
  </sheets>
  <definedNames>
    <definedName name="_xlnm.Print_Area" localSheetId="0">Sheet1!$A$1:$G$32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1" l="1"/>
  <c r="F14" i="1"/>
  <c r="H15" i="1" l="1"/>
  <c r="H16" i="1"/>
  <c r="H17" i="1"/>
  <c r="H18" i="1"/>
  <c r="H19" i="1"/>
  <c r="H20" i="1"/>
  <c r="H21" i="1"/>
  <c r="H22" i="1"/>
  <c r="H23" i="1"/>
  <c r="H24" i="1"/>
  <c r="H14" i="1"/>
  <c r="F16" i="1"/>
  <c r="F17" i="1"/>
  <c r="F18" i="1"/>
  <c r="F19" i="1"/>
  <c r="F20" i="1"/>
  <c r="F21" i="1"/>
  <c r="F22" i="1"/>
  <c r="F23" i="1"/>
  <c r="F25" i="1" l="1"/>
  <c r="M14" i="1"/>
  <c r="F24" i="1" l="1"/>
  <c r="G6" i="1" l="1"/>
  <c r="M12" i="1" s="1"/>
  <c r="M16" i="1" s="1"/>
  <c r="F26" i="1" s="1"/>
  <c r="F27" i="1" s="1"/>
  <c r="F31" i="1" l="1"/>
  <c r="F28" i="1"/>
</calcChain>
</file>

<file path=xl/sharedStrings.xml><?xml version="1.0" encoding="utf-8"?>
<sst xmlns="http://schemas.openxmlformats.org/spreadsheetml/2006/main" count="33" uniqueCount="30">
  <si>
    <t>対象期間：2021年1月31日ご宿泊まで（日帰りの場合2021年1月31日ご出発まで）</t>
    <rPh sb="0" eb="2">
      <t>タイショウ</t>
    </rPh>
    <rPh sb="2" eb="4">
      <t>キカン</t>
    </rPh>
    <rPh sb="9" eb="10">
      <t>ネン</t>
    </rPh>
    <rPh sb="11" eb="12">
      <t>ツキ</t>
    </rPh>
    <rPh sb="14" eb="15">
      <t>ニチ</t>
    </rPh>
    <rPh sb="16" eb="18">
      <t>シュクハク</t>
    </rPh>
    <rPh sb="21" eb="23">
      <t>ヒガエ</t>
    </rPh>
    <rPh sb="25" eb="27">
      <t>バアイ</t>
    </rPh>
    <rPh sb="31" eb="32">
      <t>ネン</t>
    </rPh>
    <rPh sb="33" eb="34">
      <t>ツキ</t>
    </rPh>
    <rPh sb="36" eb="37">
      <t>ニチ</t>
    </rPh>
    <rPh sb="38" eb="40">
      <t>シュッパツ</t>
    </rPh>
    <phoneticPr fontId="2"/>
  </si>
  <si>
    <t>ご人数</t>
    <rPh sb="1" eb="3">
      <t>ニンズウ</t>
    </rPh>
    <phoneticPr fontId="2"/>
  </si>
  <si>
    <t>大人</t>
    <rPh sb="0" eb="2">
      <t>オトナ</t>
    </rPh>
    <phoneticPr fontId="2"/>
  </si>
  <si>
    <t>小人</t>
    <rPh sb="0" eb="2">
      <t>ショウニン</t>
    </rPh>
    <phoneticPr fontId="2"/>
  </si>
  <si>
    <t>幼児</t>
    <rPh sb="0" eb="2">
      <t>ヨウジ</t>
    </rPh>
    <phoneticPr fontId="2"/>
  </si>
  <si>
    <t>合計</t>
    <rPh sb="0" eb="2">
      <t>ゴウケイ</t>
    </rPh>
    <phoneticPr fontId="2"/>
  </si>
  <si>
    <t>※幼児は添い寝など、旅行代金の掛からないお子様も含めてください</t>
    <rPh sb="1" eb="3">
      <t>ヨウジ</t>
    </rPh>
    <rPh sb="4" eb="5">
      <t>ソ</t>
    </rPh>
    <rPh sb="6" eb="7">
      <t>ネ</t>
    </rPh>
    <rPh sb="10" eb="12">
      <t>リョコウ</t>
    </rPh>
    <rPh sb="12" eb="14">
      <t>ダイキン</t>
    </rPh>
    <rPh sb="15" eb="16">
      <t>カ</t>
    </rPh>
    <rPh sb="21" eb="23">
      <t>コサマ</t>
    </rPh>
    <rPh sb="24" eb="25">
      <t>フク</t>
    </rPh>
    <phoneticPr fontId="2"/>
  </si>
  <si>
    <t>ご宿泊日数</t>
    <rPh sb="1" eb="3">
      <t>シュクハク</t>
    </rPh>
    <rPh sb="3" eb="5">
      <t>ニッスウ</t>
    </rPh>
    <phoneticPr fontId="2"/>
  </si>
  <si>
    <t>項目</t>
    <rPh sb="0" eb="2">
      <t>コウモク</t>
    </rPh>
    <phoneticPr fontId="2"/>
  </si>
  <si>
    <t>個数</t>
    <rPh sb="0" eb="2">
      <t>コスウ</t>
    </rPh>
    <phoneticPr fontId="2"/>
  </si>
  <si>
    <t>小計</t>
    <rPh sb="0" eb="2">
      <t>ショウケイ</t>
    </rPh>
    <phoneticPr fontId="2"/>
  </si>
  <si>
    <t>GoToトラベル事業対応
ご旅行費用実額　簡易試算シート</t>
    <rPh sb="8" eb="10">
      <t>ジギョウ</t>
    </rPh>
    <rPh sb="10" eb="12">
      <t>タイオウ</t>
    </rPh>
    <rPh sb="14" eb="16">
      <t>リョコウ</t>
    </rPh>
    <rPh sb="16" eb="18">
      <t>ヒヨウ</t>
    </rPh>
    <rPh sb="18" eb="20">
      <t>ジツガク</t>
    </rPh>
    <rPh sb="21" eb="23">
      <t>カンイ</t>
    </rPh>
    <rPh sb="23" eb="25">
      <t>シサン</t>
    </rPh>
    <phoneticPr fontId="2"/>
  </si>
  <si>
    <t>（寝具が提供される夜行フェリーや寝台列車含む、夜行バスは含めず）</t>
    <rPh sb="1" eb="3">
      <t>シング</t>
    </rPh>
    <rPh sb="4" eb="6">
      <t>テイキョウ</t>
    </rPh>
    <rPh sb="9" eb="11">
      <t>ヤコウ</t>
    </rPh>
    <rPh sb="16" eb="18">
      <t>シンダイ</t>
    </rPh>
    <rPh sb="18" eb="20">
      <t>レッシャ</t>
    </rPh>
    <rPh sb="20" eb="21">
      <t>フク</t>
    </rPh>
    <rPh sb="23" eb="25">
      <t>ヤコウ</t>
    </rPh>
    <rPh sb="28" eb="29">
      <t>フク</t>
    </rPh>
    <phoneticPr fontId="2"/>
  </si>
  <si>
    <t>ご旅行代金総額</t>
    <rPh sb="1" eb="3">
      <t>リョコウ</t>
    </rPh>
    <rPh sb="3" eb="5">
      <t>ダイキン</t>
    </rPh>
    <rPh sb="5" eb="7">
      <t>ソウガク</t>
    </rPh>
    <phoneticPr fontId="2"/>
  </si>
  <si>
    <t>GoToトラベル事業補助額</t>
    <rPh sb="8" eb="10">
      <t>ジギョウ</t>
    </rPh>
    <rPh sb="10" eb="12">
      <t>ホジョ</t>
    </rPh>
    <rPh sb="12" eb="13">
      <t>ガク</t>
    </rPh>
    <phoneticPr fontId="2"/>
  </si>
  <si>
    <t>お客様お支払い実額</t>
    <rPh sb="1" eb="3">
      <t>キャクサマ</t>
    </rPh>
    <rPh sb="4" eb="6">
      <t>シハラ</t>
    </rPh>
    <rPh sb="7" eb="9">
      <t>ジツガク</t>
    </rPh>
    <phoneticPr fontId="2"/>
  </si>
  <si>
    <t>地域共通クーポン（10月1日以降予定）</t>
    <rPh sb="0" eb="2">
      <t>チイキ</t>
    </rPh>
    <rPh sb="2" eb="4">
      <t>キョウツウ</t>
    </rPh>
    <rPh sb="11" eb="12">
      <t>ツキ</t>
    </rPh>
    <rPh sb="13" eb="14">
      <t>ニチ</t>
    </rPh>
    <rPh sb="14" eb="16">
      <t>イコウ</t>
    </rPh>
    <rPh sb="16" eb="18">
      <t>ヨテイ</t>
    </rPh>
    <phoneticPr fontId="2"/>
  </si>
  <si>
    <t>1泊当たりの上限額</t>
    <rPh sb="1" eb="2">
      <t>ハク</t>
    </rPh>
    <rPh sb="2" eb="3">
      <t>ア</t>
    </rPh>
    <rPh sb="6" eb="9">
      <t>ジョウゲンガク</t>
    </rPh>
    <phoneticPr fontId="2"/>
  </si>
  <si>
    <t>円</t>
    <rPh sb="0" eb="1">
      <t>エン</t>
    </rPh>
    <phoneticPr fontId="2"/>
  </si>
  <si>
    <t>今回の予約分の対象額の上限</t>
    <rPh sb="0" eb="2">
      <t>コンカイ</t>
    </rPh>
    <rPh sb="3" eb="5">
      <t>ヨヤク</t>
    </rPh>
    <rPh sb="5" eb="6">
      <t>ブン</t>
    </rPh>
    <rPh sb="7" eb="9">
      <t>タイショウ</t>
    </rPh>
    <rPh sb="9" eb="10">
      <t>ガク</t>
    </rPh>
    <rPh sb="11" eb="13">
      <t>ジョウゲン</t>
    </rPh>
    <phoneticPr fontId="2"/>
  </si>
  <si>
    <r>
      <t>※バスツアーなどの日帰り商品ご参加の際は</t>
    </r>
    <r>
      <rPr>
        <b/>
        <u/>
        <sz val="9"/>
        <color rgb="FF0070C0"/>
        <rFont val="Yu Gothic"/>
        <family val="3"/>
        <charset val="128"/>
        <scheme val="minor"/>
      </rPr>
      <t>「０」</t>
    </r>
    <r>
      <rPr>
        <sz val="9"/>
        <color rgb="FF0070C0"/>
        <rFont val="Yu Gothic"/>
        <family val="3"/>
        <charset val="128"/>
        <scheme val="minor"/>
      </rPr>
      <t>とご記入ください</t>
    </r>
    <rPh sb="9" eb="11">
      <t>ヒガエ</t>
    </rPh>
    <rPh sb="12" eb="14">
      <t>ショウヒン</t>
    </rPh>
    <rPh sb="15" eb="17">
      <t>サンカ</t>
    </rPh>
    <rPh sb="18" eb="19">
      <t>サイ</t>
    </rPh>
    <rPh sb="25" eb="27">
      <t>キニュウ</t>
    </rPh>
    <phoneticPr fontId="2"/>
  </si>
  <si>
    <t>※帰省や夜行バス移動により宿泊施設を利用しない泊数はふくめないでください</t>
    <rPh sb="1" eb="3">
      <t>キセイ</t>
    </rPh>
    <rPh sb="4" eb="6">
      <t>ヤコウ</t>
    </rPh>
    <rPh sb="8" eb="10">
      <t>イドウ</t>
    </rPh>
    <rPh sb="13" eb="15">
      <t>シュクハク</t>
    </rPh>
    <rPh sb="15" eb="17">
      <t>シセツ</t>
    </rPh>
    <rPh sb="18" eb="20">
      <t>リヨウ</t>
    </rPh>
    <rPh sb="23" eb="24">
      <t>ハク</t>
    </rPh>
    <rPh sb="24" eb="25">
      <t>スウ</t>
    </rPh>
    <phoneticPr fontId="2"/>
  </si>
  <si>
    <t>ご旅行代金(宿泊商品・交通セット商品)</t>
  </si>
  <si>
    <t>単価</t>
    <phoneticPr fontId="2"/>
  </si>
  <si>
    <t>今回の旅行の対象となる基準額</t>
    <rPh sb="0" eb="2">
      <t>コンカイ</t>
    </rPh>
    <rPh sb="3" eb="5">
      <t>リョコウ</t>
    </rPh>
    <rPh sb="6" eb="8">
      <t>タイショウ</t>
    </rPh>
    <rPh sb="11" eb="13">
      <t>キジュン</t>
    </rPh>
    <rPh sb="13" eb="14">
      <t>ガク</t>
    </rPh>
    <phoneticPr fontId="2"/>
  </si>
  <si>
    <t>適用割引対象額</t>
    <rPh sb="0" eb="2">
      <t>テキヨウ</t>
    </rPh>
    <rPh sb="2" eb="4">
      <t>ワリビキ</t>
    </rPh>
    <rPh sb="4" eb="6">
      <t>タイショウ</t>
    </rPh>
    <rPh sb="6" eb="7">
      <t>ガク</t>
    </rPh>
    <phoneticPr fontId="2"/>
  </si>
  <si>
    <t>※算出された費用は概算料金となります。</t>
    <rPh sb="1" eb="3">
      <t>サンシュツ</t>
    </rPh>
    <rPh sb="6" eb="8">
      <t>ヒヨウ</t>
    </rPh>
    <rPh sb="9" eb="11">
      <t>ガイサン</t>
    </rPh>
    <rPh sb="11" eb="13">
      <t>リョウキン</t>
    </rPh>
    <phoneticPr fontId="2"/>
  </si>
  <si>
    <t>最終ご負担実額</t>
    <rPh sb="0" eb="2">
      <t>サイシュウ</t>
    </rPh>
    <rPh sb="3" eb="5">
      <t>フタン</t>
    </rPh>
    <rPh sb="5" eb="7">
      <t>ジツガク</t>
    </rPh>
    <phoneticPr fontId="2"/>
  </si>
  <si>
    <t>※マイビジョンで旅行補助申請予定の方</t>
    <rPh sb="8" eb="10">
      <t>リョコウ</t>
    </rPh>
    <rPh sb="10" eb="12">
      <t>ホジョ</t>
    </rPh>
    <rPh sb="12" eb="14">
      <t>シンセイ</t>
    </rPh>
    <rPh sb="14" eb="16">
      <t>ヨテイ</t>
    </rPh>
    <rPh sb="17" eb="18">
      <t>カタ</t>
    </rPh>
    <phoneticPr fontId="2"/>
  </si>
  <si>
    <t>ご旅行代金(GoTo割引済商品)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</si>
</sst>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quot;泊&quot;"/>
    <numFmt numFmtId="177" formatCode="0&quot;名&quot;"/>
    <numFmt numFmtId="178" formatCode="[Blue]0&quot;円相当分配布&quot;"/>
    <numFmt numFmtId="179" formatCode="[Blue]0&quot;Point申請予定&quot;"/>
  </numFmts>
  <fonts count="23">
    <font>
      <sz val="11"/>
      <color theme="1"/>
      <name val="Yu Gothic"/>
      <family val="2"/>
      <scheme val="minor"/>
    </font>
    <font>
      <sz val="11"/>
      <color theme="1"/>
      <name val="Yu Gothic"/>
      <family val="2"/>
      <scheme val="minor"/>
    </font>
    <font>
      <sz val="6"/>
      <name val="Yu Gothic"/>
      <family val="3"/>
      <charset val="128"/>
      <scheme val="minor"/>
    </font>
    <font>
      <sz val="14"/>
      <color theme="1"/>
      <name val="Yu Gothic"/>
      <family val="3"/>
      <charset val="128"/>
      <scheme val="minor"/>
    </font>
    <font>
      <b/>
      <sz val="16"/>
      <color theme="1"/>
      <name val="Yu Gothic"/>
      <family val="3"/>
      <charset val="128"/>
      <scheme val="minor"/>
    </font>
    <font>
      <sz val="9"/>
      <color rgb="FF0070C0"/>
      <name val="Yu Gothic"/>
      <family val="3"/>
      <charset val="128"/>
      <scheme val="minor"/>
    </font>
    <font>
      <b/>
      <sz val="11"/>
      <color theme="1"/>
      <name val="Yu Gothic"/>
      <family val="3"/>
      <charset val="128"/>
      <scheme val="minor"/>
    </font>
    <font>
      <sz val="10"/>
      <color rgb="FFFF00FF"/>
      <name val="Yu Gothic"/>
      <family val="3"/>
      <charset val="128"/>
      <scheme val="minor"/>
    </font>
    <font>
      <b/>
      <u/>
      <sz val="9"/>
      <color rgb="FF0070C0"/>
      <name val="Yu Gothic"/>
      <family val="3"/>
      <charset val="128"/>
      <scheme val="minor"/>
    </font>
    <font>
      <b/>
      <sz val="12"/>
      <color theme="1"/>
      <name val="Yu Gothic"/>
      <family val="3"/>
      <charset val="128"/>
      <scheme val="minor"/>
    </font>
    <font>
      <b/>
      <sz val="14"/>
      <color theme="1"/>
      <name val="Yu Gothic"/>
      <family val="3"/>
      <charset val="128"/>
      <scheme val="minor"/>
    </font>
    <font>
      <sz val="11"/>
      <name val="ＭＳ Ｐゴシック"/>
      <family val="3"/>
      <charset val="128"/>
    </font>
    <font>
      <b/>
      <sz val="16"/>
      <color theme="0" tint="-0.34998626667073579"/>
      <name val="Yu Gothic"/>
      <family val="3"/>
      <charset val="128"/>
      <scheme val="minor"/>
    </font>
    <font>
      <sz val="11"/>
      <color theme="0" tint="-0.34998626667073579"/>
      <name val="Yu Gothic"/>
      <family val="2"/>
      <scheme val="minor"/>
    </font>
    <font>
      <b/>
      <sz val="10"/>
      <color theme="1"/>
      <name val="Yu Gothic"/>
      <family val="3"/>
      <charset val="128"/>
      <scheme val="minor"/>
    </font>
    <font>
      <sz val="10"/>
      <color theme="1"/>
      <name val="Yu Gothic"/>
      <family val="2"/>
      <scheme val="minor"/>
    </font>
    <font>
      <sz val="11"/>
      <color theme="0"/>
      <name val="Yu Gothic"/>
      <family val="2"/>
      <scheme val="minor"/>
    </font>
    <font>
      <sz val="10"/>
      <color theme="0"/>
      <name val="ＭＳ Ｐゴシック"/>
      <family val="3"/>
      <charset val="128"/>
    </font>
    <font>
      <sz val="12"/>
      <color theme="0"/>
      <name val="ＭＳ Ｐゴシック"/>
      <family val="3"/>
      <charset val="128"/>
    </font>
    <font>
      <sz val="11"/>
      <color theme="0"/>
      <name val="ＭＳ Ｐゴシック"/>
      <family val="3"/>
      <charset val="128"/>
    </font>
    <font>
      <b/>
      <sz val="16"/>
      <color theme="0"/>
      <name val="Yu Gothic"/>
      <family val="3"/>
      <charset val="128"/>
      <scheme val="minor"/>
    </font>
    <font>
      <sz val="11"/>
      <color theme="0"/>
      <name val="Yu Gothic"/>
      <family val="3"/>
      <charset val="128"/>
      <scheme val="minor"/>
    </font>
    <font>
      <b/>
      <sz val="12"/>
      <color rgb="FFFF00FF"/>
      <name val="Yu Gothic"/>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
      <patternFill patternType="solid">
        <fgColor theme="5" tint="0.59999389629810485"/>
        <bgColor indexed="64"/>
      </patternFill>
    </fill>
  </fills>
  <borders count="65">
    <border>
      <left/>
      <right/>
      <top/>
      <bottom/>
      <diagonal/>
    </border>
    <border>
      <left/>
      <right/>
      <top/>
      <bottom style="medium">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Dashed">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Dashed">
        <color auto="1"/>
      </right>
      <top style="medium">
        <color auto="1"/>
      </top>
      <bottom style="dotted">
        <color auto="1"/>
      </bottom>
      <diagonal/>
    </border>
    <border>
      <left style="mediumDashed">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Dashed">
        <color auto="1"/>
      </right>
      <top style="dotted">
        <color auto="1"/>
      </top>
      <bottom style="dotted">
        <color auto="1"/>
      </bottom>
      <diagonal/>
    </border>
    <border>
      <left style="mediumDashed">
        <color auto="1"/>
      </left>
      <right style="dotted">
        <color auto="1"/>
      </right>
      <top style="dotted">
        <color auto="1"/>
      </top>
      <bottom style="mediumDashed">
        <color auto="1"/>
      </bottom>
      <diagonal/>
    </border>
    <border>
      <left style="dotted">
        <color auto="1"/>
      </left>
      <right style="dotted">
        <color auto="1"/>
      </right>
      <top style="dotted">
        <color auto="1"/>
      </top>
      <bottom style="mediumDashed">
        <color auto="1"/>
      </bottom>
      <diagonal/>
    </border>
    <border>
      <left style="dotted">
        <color auto="1"/>
      </left>
      <right style="mediumDashed">
        <color auto="1"/>
      </right>
      <top style="dotted">
        <color auto="1"/>
      </top>
      <bottom style="mediumDashed">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medium">
        <color auto="1"/>
      </left>
      <right/>
      <top style="double">
        <color auto="1"/>
      </top>
      <bottom/>
      <diagonal/>
    </border>
    <border>
      <left/>
      <right/>
      <top style="double">
        <color auto="1"/>
      </top>
      <bottom/>
      <diagonal/>
    </border>
    <border>
      <left/>
      <right style="thin">
        <color auto="1"/>
      </right>
      <top style="double">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medium">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double">
        <color auto="1"/>
      </bottom>
      <diagonal/>
    </border>
    <border>
      <left/>
      <right style="thin">
        <color theme="0"/>
      </right>
      <top style="thin">
        <color theme="0"/>
      </top>
      <bottom/>
      <diagonal/>
    </border>
    <border>
      <left/>
      <right style="thin">
        <color theme="0"/>
      </right>
      <top/>
      <bottom/>
      <diagonal/>
    </border>
    <border>
      <left style="thin">
        <color theme="0"/>
      </left>
      <right style="thin">
        <color theme="0"/>
      </right>
      <top/>
      <bottom style="medium">
        <color auto="1"/>
      </bottom>
      <diagonal/>
    </border>
    <border>
      <left style="thin">
        <color theme="0"/>
      </left>
      <right/>
      <top style="thin">
        <color theme="0"/>
      </top>
      <bottom style="double">
        <color auto="1"/>
      </bottom>
      <diagonal/>
    </border>
    <border>
      <left/>
      <right/>
      <top style="thin">
        <color theme="0"/>
      </top>
      <bottom style="double">
        <color auto="1"/>
      </bottom>
      <diagonal/>
    </border>
    <border>
      <left style="thin">
        <color theme="0"/>
      </left>
      <right style="thin">
        <color theme="0"/>
      </right>
      <top style="thin">
        <color theme="0"/>
      </top>
      <bottom style="double">
        <color auto="1"/>
      </bottom>
      <diagonal/>
    </border>
    <border>
      <left/>
      <right/>
      <top/>
      <bottom style="thin">
        <color theme="0"/>
      </bottom>
      <diagonal/>
    </border>
    <border>
      <left style="thin">
        <color theme="0"/>
      </left>
      <right/>
      <top/>
      <bottom style="thin">
        <color theme="0"/>
      </bottom>
      <diagonal/>
    </border>
    <border>
      <left style="thin">
        <color theme="0"/>
      </left>
      <right/>
      <top style="medium">
        <color auto="1"/>
      </top>
      <bottom style="thin">
        <color theme="0"/>
      </bottom>
      <diagonal/>
    </border>
    <border>
      <left/>
      <right style="mediumDashed">
        <color auto="1"/>
      </right>
      <top style="medium">
        <color auto="1"/>
      </top>
      <bottom style="thin">
        <color theme="0"/>
      </bottom>
      <diagonal/>
    </border>
    <border>
      <left/>
      <right/>
      <top style="medium">
        <color auto="1"/>
      </top>
      <bottom style="thin">
        <color theme="0"/>
      </bottom>
      <diagonal/>
    </border>
    <border>
      <left/>
      <right style="mediumDashed">
        <color auto="1"/>
      </right>
      <top style="thin">
        <color theme="0"/>
      </top>
      <bottom style="thin">
        <color theme="0"/>
      </bottom>
      <diagonal/>
    </border>
    <border>
      <left/>
      <right style="double">
        <color auto="1"/>
      </right>
      <top style="thin">
        <color theme="0"/>
      </top>
      <bottom style="thin">
        <color theme="0"/>
      </bottom>
      <diagonal/>
    </border>
    <border>
      <left style="thin">
        <color theme="0"/>
      </left>
      <right/>
      <top style="mediumDashed">
        <color auto="1"/>
      </top>
      <bottom/>
      <diagonal/>
    </border>
    <border>
      <left style="thin">
        <color theme="0"/>
      </left>
      <right style="thin">
        <color theme="0"/>
      </right>
      <top style="mediumDashed">
        <color auto="1"/>
      </top>
      <bottom/>
      <diagonal/>
    </border>
    <border>
      <left style="dotted">
        <color auto="1"/>
      </left>
      <right/>
      <top style="double">
        <color auto="1"/>
      </top>
      <bottom style="thin">
        <color auto="1"/>
      </bottom>
      <diagonal/>
    </border>
    <border>
      <left style="dotted">
        <color auto="1"/>
      </left>
      <right/>
      <top style="thin">
        <color auto="1"/>
      </top>
      <bottom style="double">
        <color auto="1"/>
      </bottom>
      <diagonal/>
    </border>
  </borders>
  <cellStyleXfs count="3">
    <xf numFmtId="0" fontId="0" fillId="0" borderId="0"/>
    <xf numFmtId="38" fontId="1" fillId="0" borderId="0" applyFont="0" applyFill="0" applyBorder="0" applyAlignment="0" applyProtection="0">
      <alignment vertical="center"/>
    </xf>
    <xf numFmtId="0" fontId="11" fillId="0" borderId="0"/>
  </cellStyleXfs>
  <cellXfs count="110">
    <xf numFmtId="0" fontId="0" fillId="0" borderId="0" xfId="0"/>
    <xf numFmtId="0" fontId="6" fillId="0" borderId="0" xfId="0" applyFont="1" applyAlignment="1">
      <alignment horizontal="right"/>
    </xf>
    <xf numFmtId="0" fontId="6" fillId="0" borderId="2" xfId="0" applyFont="1" applyBorder="1" applyAlignment="1">
      <alignment horizontal="center"/>
    </xf>
    <xf numFmtId="0" fontId="3" fillId="0" borderId="0" xfId="0" applyFont="1"/>
    <xf numFmtId="38" fontId="0" fillId="0" borderId="0" xfId="1" applyFont="1" applyAlignment="1"/>
    <xf numFmtId="38" fontId="3" fillId="0" borderId="0" xfId="1" applyFont="1" applyAlignment="1"/>
    <xf numFmtId="177" fontId="10" fillId="2" borderId="1" xfId="0" applyNumberFormat="1" applyFont="1" applyFill="1" applyBorder="1" applyAlignment="1">
      <alignment horizontal="center"/>
    </xf>
    <xf numFmtId="0" fontId="0" fillId="0" borderId="42" xfId="0" applyBorder="1"/>
    <xf numFmtId="0" fontId="6" fillId="0" borderId="42" xfId="0" applyFont="1" applyBorder="1" applyAlignment="1"/>
    <xf numFmtId="0" fontId="6" fillId="0" borderId="43" xfId="0" applyFont="1" applyBorder="1" applyAlignment="1"/>
    <xf numFmtId="0" fontId="6" fillId="0" borderId="45" xfId="0" applyFont="1" applyBorder="1" applyAlignment="1">
      <alignment horizontal="right"/>
    </xf>
    <xf numFmtId="0" fontId="0" fillId="0" borderId="45" xfId="0" applyBorder="1"/>
    <xf numFmtId="0" fontId="0" fillId="0" borderId="46" xfId="0" applyBorder="1"/>
    <xf numFmtId="0" fontId="0" fillId="0" borderId="43" xfId="0" applyBorder="1"/>
    <xf numFmtId="0" fontId="0" fillId="0" borderId="48" xfId="0" applyBorder="1" applyAlignment="1"/>
    <xf numFmtId="0" fontId="10" fillId="0" borderId="49" xfId="0" applyFont="1" applyBorder="1" applyAlignment="1">
      <alignment shrinkToFit="1"/>
    </xf>
    <xf numFmtId="0" fontId="0" fillId="0" borderId="49" xfId="0" applyBorder="1"/>
    <xf numFmtId="0" fontId="0" fillId="0" borderId="51" xfId="0" applyBorder="1" applyAlignment="1">
      <alignment horizontal="center"/>
    </xf>
    <xf numFmtId="0" fontId="0" fillId="0" borderId="47" xfId="0" applyBorder="1"/>
    <xf numFmtId="0" fontId="0" fillId="0" borderId="52" xfId="0" applyBorder="1" applyAlignment="1">
      <alignment horizontal="center"/>
    </xf>
    <xf numFmtId="0" fontId="0" fillId="0" borderId="53" xfId="0" applyBorder="1" applyAlignment="1">
      <alignment horizontal="center"/>
    </xf>
    <xf numFmtId="0" fontId="6" fillId="0" borderId="55" xfId="0" applyFont="1" applyBorder="1" applyAlignment="1"/>
    <xf numFmtId="0" fontId="6" fillId="0" borderId="45" xfId="0" applyFont="1" applyBorder="1" applyAlignment="1"/>
    <xf numFmtId="0" fontId="6" fillId="0" borderId="56" xfId="0" applyFont="1" applyBorder="1" applyAlignment="1"/>
    <xf numFmtId="0" fontId="10" fillId="0" borderId="45" xfId="0" applyFont="1" applyBorder="1" applyAlignment="1">
      <alignment horizontal="right"/>
    </xf>
    <xf numFmtId="0" fontId="0" fillId="0" borderId="48" xfId="0" applyBorder="1"/>
    <xf numFmtId="0" fontId="3" fillId="0" borderId="60" xfId="0" applyFont="1" applyBorder="1"/>
    <xf numFmtId="3" fontId="0" fillId="2" borderId="4" xfId="0" applyNumberFormat="1" applyFill="1" applyBorder="1" applyAlignment="1" applyProtection="1">
      <protection locked="0"/>
    </xf>
    <xf numFmtId="0" fontId="0" fillId="2" borderId="4" xfId="0" applyNumberFormat="1" applyFill="1" applyBorder="1" applyProtection="1">
      <protection locked="0"/>
    </xf>
    <xf numFmtId="3" fontId="0" fillId="2" borderId="5" xfId="0" applyNumberFormat="1" applyFill="1" applyBorder="1" applyAlignment="1" applyProtection="1">
      <protection locked="0"/>
    </xf>
    <xf numFmtId="0" fontId="0" fillId="2" borderId="5" xfId="0" applyNumberFormat="1" applyFill="1" applyBorder="1" applyProtection="1">
      <protection locked="0"/>
    </xf>
    <xf numFmtId="3" fontId="0" fillId="2" borderId="7" xfId="0" applyNumberFormat="1" applyFill="1" applyBorder="1" applyAlignment="1" applyProtection="1">
      <protection locked="0"/>
    </xf>
    <xf numFmtId="0" fontId="0" fillId="2" borderId="7" xfId="0" applyNumberFormat="1" applyFill="1" applyBorder="1" applyProtection="1">
      <protection locked="0"/>
    </xf>
    <xf numFmtId="177" fontId="6" fillId="2" borderId="1" xfId="0" applyNumberFormat="1" applyFont="1" applyFill="1" applyBorder="1" applyAlignment="1" applyProtection="1">
      <alignment horizontal="center"/>
      <protection locked="0"/>
    </xf>
    <xf numFmtId="177" fontId="6" fillId="2" borderId="44" xfId="0" applyNumberFormat="1" applyFont="1" applyFill="1" applyBorder="1" applyAlignment="1" applyProtection="1">
      <alignment horizontal="center"/>
      <protection locked="0"/>
    </xf>
    <xf numFmtId="176" fontId="10" fillId="2" borderId="50" xfId="0" applyNumberFormat="1" applyFont="1" applyFill="1" applyBorder="1" applyAlignment="1" applyProtection="1">
      <alignment horizontal="right" vertical="center"/>
      <protection locked="0"/>
    </xf>
    <xf numFmtId="0" fontId="0" fillId="0" borderId="61" xfId="0" applyBorder="1"/>
    <xf numFmtId="0" fontId="0" fillId="0" borderId="62" xfId="0" applyBorder="1"/>
    <xf numFmtId="38" fontId="20" fillId="0" borderId="0" xfId="1" applyFont="1" applyFill="1" applyAlignment="1">
      <alignment vertical="center" wrapText="1"/>
    </xf>
    <xf numFmtId="0" fontId="21" fillId="0" borderId="0" xfId="0" applyFont="1" applyFill="1"/>
    <xf numFmtId="0" fontId="0" fillId="0" borderId="0" xfId="0" applyFill="1"/>
    <xf numFmtId="38" fontId="12" fillId="0" borderId="0" xfId="1" applyFont="1" applyFill="1" applyAlignment="1">
      <alignment vertical="center" wrapText="1"/>
    </xf>
    <xf numFmtId="0" fontId="16" fillId="0" borderId="0" xfId="0" applyFont="1" applyFill="1"/>
    <xf numFmtId="38" fontId="13" fillId="0" borderId="0" xfId="1" applyFont="1" applyFill="1" applyAlignment="1">
      <alignment shrinkToFit="1"/>
    </xf>
    <xf numFmtId="38" fontId="13" fillId="0" borderId="0" xfId="1" applyFont="1" applyFill="1" applyAlignment="1"/>
    <xf numFmtId="38" fontId="16" fillId="0" borderId="0" xfId="1" applyFont="1" applyFill="1" applyAlignment="1"/>
    <xf numFmtId="0" fontId="17" fillId="0" borderId="0" xfId="2" applyFont="1" applyFill="1" applyProtection="1"/>
    <xf numFmtId="38" fontId="18" fillId="0" borderId="0" xfId="1" applyFont="1" applyFill="1" applyAlignment="1" applyProtection="1"/>
    <xf numFmtId="0" fontId="18" fillId="0" borderId="0" xfId="2" applyFont="1" applyFill="1" applyProtection="1"/>
    <xf numFmtId="38" fontId="19" fillId="0" borderId="0" xfId="1" applyFont="1" applyFill="1" applyAlignment="1" applyProtection="1"/>
    <xf numFmtId="0" fontId="19" fillId="0" borderId="0" xfId="2" applyFont="1" applyFill="1" applyProtection="1"/>
    <xf numFmtId="38" fontId="19" fillId="0" borderId="0" xfId="2" applyNumberFormat="1" applyFont="1" applyFill="1" applyProtection="1"/>
    <xf numFmtId="38" fontId="0" fillId="0" borderId="0" xfId="1" applyFont="1" applyFill="1" applyAlignment="1"/>
    <xf numFmtId="179" fontId="14" fillId="2" borderId="63" xfId="0" applyNumberFormat="1" applyFont="1" applyFill="1" applyBorder="1" applyAlignment="1" applyProtection="1">
      <alignment horizontal="center"/>
      <protection locked="0"/>
    </xf>
    <xf numFmtId="179" fontId="14" fillId="2" borderId="22" xfId="0" applyNumberFormat="1" applyFont="1" applyFill="1" applyBorder="1" applyAlignment="1" applyProtection="1">
      <alignment horizontal="center"/>
      <protection locked="0"/>
    </xf>
    <xf numFmtId="5" fontId="10" fillId="0" borderId="64" xfId="0" applyNumberFormat="1" applyFont="1" applyBorder="1" applyAlignment="1">
      <alignment horizontal="right"/>
    </xf>
    <xf numFmtId="5" fontId="10" fillId="0" borderId="25" xfId="0" applyNumberFormat="1" applyFont="1" applyBorder="1" applyAlignment="1">
      <alignment horizontal="right"/>
    </xf>
    <xf numFmtId="38" fontId="0" fillId="0" borderId="5" xfId="1" applyFont="1" applyBorder="1" applyAlignment="1">
      <alignment horizontal="right"/>
    </xf>
    <xf numFmtId="38" fontId="0" fillId="0" borderId="6" xfId="1" applyFont="1" applyBorder="1" applyAlignment="1">
      <alignment horizontal="right"/>
    </xf>
    <xf numFmtId="0" fontId="0" fillId="2" borderId="32" xfId="0" applyFill="1" applyBorder="1" applyAlignment="1" applyProtection="1">
      <alignment horizontal="center" shrinkToFit="1"/>
      <protection locked="0"/>
    </xf>
    <xf numFmtId="0" fontId="0" fillId="2" borderId="33" xfId="0" applyFill="1" applyBorder="1" applyAlignment="1" applyProtection="1">
      <alignment horizontal="center" shrinkToFit="1"/>
      <protection locked="0"/>
    </xf>
    <xf numFmtId="0" fontId="0" fillId="2" borderId="34" xfId="0" applyFill="1" applyBorder="1" applyAlignment="1" applyProtection="1">
      <alignment horizontal="center" shrinkToFit="1"/>
      <protection locked="0"/>
    </xf>
    <xf numFmtId="0" fontId="9" fillId="3" borderId="20" xfId="0" applyFont="1" applyFill="1" applyBorder="1" applyAlignment="1">
      <alignment horizontal="center"/>
    </xf>
    <xf numFmtId="0" fontId="9" fillId="3" borderId="21" xfId="0" applyFont="1" applyFill="1" applyBorder="1" applyAlignment="1">
      <alignment horizontal="center"/>
    </xf>
    <xf numFmtId="0" fontId="9" fillId="3" borderId="23" xfId="0" applyFont="1" applyFill="1" applyBorder="1" applyAlignment="1">
      <alignment horizontal="center"/>
    </xf>
    <xf numFmtId="0" fontId="9" fillId="3" borderId="24" xfId="0" applyFont="1" applyFill="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0" fillId="2" borderId="29" xfId="0" applyFill="1" applyBorder="1" applyAlignment="1" applyProtection="1">
      <alignment horizontal="center" shrinkToFit="1"/>
      <protection locked="0"/>
    </xf>
    <xf numFmtId="0" fontId="0" fillId="2" borderId="30" xfId="0" applyFill="1" applyBorder="1" applyAlignment="1" applyProtection="1">
      <alignment horizontal="center" shrinkToFit="1"/>
      <protection locked="0"/>
    </xf>
    <xf numFmtId="0" fontId="0" fillId="2" borderId="31" xfId="0" applyFill="1" applyBorder="1" applyAlignment="1" applyProtection="1">
      <alignment horizontal="center" shrinkToFit="1"/>
      <protection locked="0"/>
    </xf>
    <xf numFmtId="0" fontId="7" fillId="0" borderId="45" xfId="0" applyFont="1" applyBorder="1" applyAlignment="1">
      <alignment horizontal="left" shrinkToFit="1"/>
    </xf>
    <xf numFmtId="0" fontId="7" fillId="0" borderId="46" xfId="0" applyFont="1" applyBorder="1" applyAlignment="1">
      <alignment horizontal="left" shrinkToFit="1"/>
    </xf>
    <xf numFmtId="0" fontId="0" fillId="0" borderId="46" xfId="0" applyBorder="1" applyAlignment="1">
      <alignment horizontal="center"/>
    </xf>
    <xf numFmtId="0" fontId="0" fillId="0" borderId="59" xfId="0" applyBorder="1" applyAlignment="1">
      <alignment horizontal="center"/>
    </xf>
    <xf numFmtId="6" fontId="9" fillId="0" borderId="15" xfId="1" applyNumberFormat="1" applyFont="1" applyBorder="1" applyAlignment="1">
      <alignment horizontal="right"/>
    </xf>
    <xf numFmtId="6" fontId="9" fillId="0" borderId="16" xfId="1" applyNumberFormat="1" applyFont="1" applyBorder="1" applyAlignment="1">
      <alignment horizontal="right"/>
    </xf>
    <xf numFmtId="6" fontId="9" fillId="0" borderId="12" xfId="1" applyNumberFormat="1" applyFont="1" applyBorder="1" applyAlignment="1">
      <alignment horizontal="right"/>
    </xf>
    <xf numFmtId="6" fontId="9" fillId="0" borderId="13" xfId="1" applyNumberFormat="1" applyFont="1" applyBorder="1" applyAlignment="1">
      <alignment horizontal="right"/>
    </xf>
    <xf numFmtId="0" fontId="0" fillId="0" borderId="58" xfId="0" applyBorder="1" applyAlignment="1">
      <alignment horizontal="center"/>
    </xf>
    <xf numFmtId="0" fontId="0" fillId="0" borderId="57" xfId="0"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38" fontId="0" fillId="0" borderId="9" xfId="1" applyFont="1" applyBorder="1" applyAlignment="1">
      <alignment horizontal="right"/>
    </xf>
    <xf numFmtId="38" fontId="0" fillId="0" borderId="10" xfId="1" applyFont="1" applyBorder="1" applyAlignment="1">
      <alignment horizontal="right"/>
    </xf>
    <xf numFmtId="38" fontId="0" fillId="0" borderId="7" xfId="1" applyFont="1" applyBorder="1" applyAlignment="1">
      <alignment horizontal="right"/>
    </xf>
    <xf numFmtId="38" fontId="0" fillId="0" borderId="8" xfId="1" applyFont="1" applyBorder="1" applyAlignment="1">
      <alignment horizontal="right"/>
    </xf>
    <xf numFmtId="0" fontId="0" fillId="2" borderId="39" xfId="0" applyFill="1" applyBorder="1" applyAlignment="1" applyProtection="1">
      <alignment horizontal="center" shrinkToFit="1"/>
      <protection locked="0"/>
    </xf>
    <xf numFmtId="0" fontId="0" fillId="2" borderId="40" xfId="0" applyFill="1" applyBorder="1" applyAlignment="1" applyProtection="1">
      <alignment horizontal="center" shrinkToFit="1"/>
      <protection locked="0"/>
    </xf>
    <xf numFmtId="0" fontId="0" fillId="2" borderId="41" xfId="0" applyFill="1" applyBorder="1" applyAlignment="1" applyProtection="1">
      <alignment horizontal="center" shrinkToFit="1"/>
      <protection locked="0"/>
    </xf>
    <xf numFmtId="38" fontId="0" fillId="0" borderId="37" xfId="1" applyFont="1" applyBorder="1" applyAlignment="1">
      <alignment horizontal="right"/>
    </xf>
    <xf numFmtId="38" fontId="0" fillId="0" borderId="38" xfId="1" applyFont="1" applyBorder="1" applyAlignment="1">
      <alignment horizontal="right"/>
    </xf>
    <xf numFmtId="0" fontId="15" fillId="0" borderId="0" xfId="0" applyFont="1" applyAlignment="1">
      <alignment horizontal="right"/>
    </xf>
    <xf numFmtId="0" fontId="6" fillId="0" borderId="2" xfId="0" applyFont="1" applyBorder="1" applyAlignment="1">
      <alignment horizontal="center"/>
    </xf>
    <xf numFmtId="0" fontId="6" fillId="0" borderId="3" xfId="0" applyFont="1" applyBorder="1" applyAlignment="1">
      <alignment horizontal="center"/>
    </xf>
    <xf numFmtId="38" fontId="0" fillId="0" borderId="35" xfId="1" applyFont="1" applyBorder="1" applyAlignment="1">
      <alignment horizontal="right"/>
    </xf>
    <xf numFmtId="38" fontId="0" fillId="0" borderId="36" xfId="1" applyFont="1" applyBorder="1" applyAlignment="1">
      <alignment horizontal="right"/>
    </xf>
    <xf numFmtId="0" fontId="4" fillId="0" borderId="0" xfId="0" applyFont="1" applyAlignment="1">
      <alignment horizontal="center" vertical="center" wrapText="1"/>
    </xf>
    <xf numFmtId="0" fontId="7" fillId="0" borderId="42" xfId="0" applyFont="1" applyBorder="1" applyAlignment="1">
      <alignment horizontal="center" shrinkToFit="1"/>
    </xf>
    <xf numFmtId="0" fontId="5" fillId="0" borderId="0" xfId="0" applyFont="1" applyAlignment="1">
      <alignment horizontal="left"/>
    </xf>
    <xf numFmtId="0" fontId="5" fillId="0" borderId="54" xfId="0" applyFont="1" applyBorder="1" applyAlignment="1">
      <alignment horizontal="left"/>
    </xf>
    <xf numFmtId="178" fontId="14" fillId="0" borderId="18" xfId="1" applyNumberFormat="1" applyFont="1" applyBorder="1" applyAlignment="1">
      <alignment horizontal="right"/>
    </xf>
    <xf numFmtId="178" fontId="14" fillId="0" borderId="19" xfId="1" applyNumberFormat="1" applyFont="1" applyBorder="1" applyAlignment="1">
      <alignment horizontal="right"/>
    </xf>
    <xf numFmtId="0" fontId="0" fillId="4" borderId="14" xfId="0" applyFill="1" applyBorder="1" applyAlignment="1">
      <alignment horizontal="center"/>
    </xf>
    <xf numFmtId="0" fontId="0" fillId="4" borderId="15" xfId="0" applyFill="1" applyBorder="1" applyAlignment="1">
      <alignment horizontal="center"/>
    </xf>
    <xf numFmtId="0" fontId="0" fillId="4" borderId="17" xfId="0" applyFill="1" applyBorder="1" applyAlignment="1">
      <alignment horizontal="center" shrinkToFit="1"/>
    </xf>
    <xf numFmtId="0" fontId="0" fillId="4" borderId="18" xfId="0" applyFill="1" applyBorder="1" applyAlignment="1">
      <alignment horizontal="center" shrinkToFit="1"/>
    </xf>
    <xf numFmtId="3" fontId="22" fillId="0" borderId="15" xfId="1" applyNumberFormat="1" applyFont="1" applyBorder="1" applyAlignment="1">
      <alignment horizontal="right"/>
    </xf>
    <xf numFmtId="3" fontId="22" fillId="0" borderId="16" xfId="1" applyNumberFormat="1" applyFont="1" applyBorder="1" applyAlignment="1">
      <alignment horizontal="right"/>
    </xf>
  </cellXfs>
  <cellStyles count="3">
    <cellStyle name="桁区切り" xfId="1" builtinId="6"/>
    <cellStyle name="標準" xfId="0" builtinId="0"/>
    <cellStyle name="標準 2" xfId="2" xr:uid="{6CAF6BDE-8D88-46CF-9A4E-3D2E3EBFFB39}"/>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0</xdr:col>
      <xdr:colOff>770488</xdr:colOff>
      <xdr:row>1</xdr:row>
      <xdr:rowOff>414710</xdr:rowOff>
    </xdr:to>
    <xdr:pic>
      <xdr:nvPicPr>
        <xdr:cNvPr id="5" name="図 4">
          <a:extLst>
            <a:ext uri="{FF2B5EF4-FFF2-40B4-BE49-F238E27FC236}">
              <a16:creationId xmlns:a16="http://schemas.microsoft.com/office/drawing/2014/main" id="{ACF8CEDD-6E50-4F9F-B69F-495CB2F078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66675"/>
          <a:ext cx="665713" cy="586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topLeftCell="A16" zoomScaleNormal="100" zoomScaleSheetLayoutView="100" workbookViewId="0">
      <selection activeCell="A21" sqref="A21:C21"/>
    </sheetView>
  </sheetViews>
  <sheetFormatPr defaultRowHeight="18.75"/>
  <cols>
    <col min="1" max="7" width="10.125" customWidth="1"/>
    <col min="8" max="9" width="10.125" style="4" customWidth="1"/>
  </cols>
  <sheetData>
    <row r="1" spans="1:14" ht="18.75" customHeight="1">
      <c r="A1" s="98" t="s">
        <v>11</v>
      </c>
      <c r="B1" s="98"/>
      <c r="C1" s="98"/>
      <c r="D1" s="98"/>
      <c r="E1" s="98"/>
      <c r="F1" s="98"/>
      <c r="G1" s="98"/>
      <c r="H1" s="38"/>
      <c r="I1" s="38"/>
      <c r="J1" s="39"/>
      <c r="K1" s="39"/>
      <c r="L1" s="39"/>
      <c r="M1" s="39"/>
      <c r="N1" s="40"/>
    </row>
    <row r="2" spans="1:14" ht="41.25" customHeight="1">
      <c r="A2" s="98"/>
      <c r="B2" s="98"/>
      <c r="C2" s="98"/>
      <c r="D2" s="98"/>
      <c r="E2" s="98"/>
      <c r="F2" s="98"/>
      <c r="G2" s="98"/>
      <c r="H2" s="41"/>
      <c r="I2" s="41"/>
      <c r="J2" s="42"/>
      <c r="K2" s="42"/>
      <c r="L2" s="42"/>
      <c r="M2" s="42"/>
      <c r="N2" s="42"/>
    </row>
    <row r="3" spans="1:14">
      <c r="A3" s="99" t="s">
        <v>0</v>
      </c>
      <c r="B3" s="99"/>
      <c r="C3" s="99"/>
      <c r="D3" s="99"/>
      <c r="E3" s="99"/>
      <c r="F3" s="99"/>
      <c r="G3" s="99"/>
      <c r="H3" s="43"/>
      <c r="I3" s="43"/>
      <c r="J3" s="42"/>
      <c r="K3" s="42"/>
      <c r="L3" s="42"/>
      <c r="M3" s="42"/>
      <c r="N3" s="42"/>
    </row>
    <row r="4" spans="1:14">
      <c r="A4" s="7"/>
      <c r="B4" s="7"/>
      <c r="C4" s="7"/>
      <c r="D4" s="7"/>
      <c r="E4" s="7"/>
      <c r="F4" s="7"/>
      <c r="G4" s="7"/>
      <c r="H4" s="44"/>
      <c r="I4" s="44"/>
      <c r="J4" s="42"/>
      <c r="K4" s="42"/>
      <c r="L4" s="42"/>
      <c r="M4" s="42"/>
      <c r="N4" s="42"/>
    </row>
    <row r="5" spans="1:14" ht="19.5" thickBot="1">
      <c r="A5" s="9" t="s">
        <v>1</v>
      </c>
      <c r="B5" s="10" t="s">
        <v>2</v>
      </c>
      <c r="C5" s="34">
        <v>2</v>
      </c>
      <c r="D5" s="1" t="s">
        <v>3</v>
      </c>
      <c r="E5" s="33">
        <v>1</v>
      </c>
      <c r="F5" s="1" t="s">
        <v>4</v>
      </c>
      <c r="G5" s="33">
        <v>1</v>
      </c>
      <c r="H5" s="44"/>
      <c r="I5" s="44"/>
      <c r="J5" s="42"/>
      <c r="K5" s="42"/>
      <c r="L5" s="42"/>
      <c r="M5" s="42"/>
      <c r="N5" s="42"/>
    </row>
    <row r="6" spans="1:14" ht="24.75" thickBot="1">
      <c r="A6" s="8"/>
      <c r="B6" s="9"/>
      <c r="C6" s="21"/>
      <c r="D6" s="22"/>
      <c r="E6" s="23"/>
      <c r="F6" s="24" t="s">
        <v>5</v>
      </c>
      <c r="G6" s="6">
        <f>SUM(C5,E5,G5)</f>
        <v>4</v>
      </c>
      <c r="H6" s="44"/>
      <c r="I6" s="44"/>
      <c r="J6" s="42"/>
      <c r="K6" s="42"/>
      <c r="L6" s="42"/>
      <c r="M6" s="42"/>
      <c r="N6" s="42"/>
    </row>
    <row r="7" spans="1:14">
      <c r="A7" s="14"/>
      <c r="B7" s="100" t="s">
        <v>6</v>
      </c>
      <c r="C7" s="100"/>
      <c r="D7" s="100"/>
      <c r="E7" s="100"/>
      <c r="F7" s="100"/>
      <c r="G7" s="100"/>
      <c r="H7" s="45"/>
      <c r="I7" s="45"/>
      <c r="J7" s="42"/>
      <c r="K7" s="42"/>
      <c r="L7" s="42"/>
      <c r="M7" s="42"/>
      <c r="N7" s="42"/>
    </row>
    <row r="8" spans="1:14">
      <c r="A8" s="7"/>
      <c r="B8" s="7"/>
      <c r="C8" s="12"/>
      <c r="D8" s="11"/>
      <c r="E8" s="11"/>
      <c r="F8" s="7"/>
      <c r="G8" s="7"/>
      <c r="H8" s="45"/>
      <c r="I8" s="45"/>
      <c r="J8" s="42"/>
      <c r="K8" s="42"/>
      <c r="L8" s="42"/>
      <c r="M8" s="42"/>
      <c r="N8" s="42"/>
    </row>
    <row r="9" spans="1:14" ht="24.75" thickBot="1">
      <c r="A9" s="15" t="s">
        <v>7</v>
      </c>
      <c r="B9" s="35">
        <v>1</v>
      </c>
      <c r="C9" s="72" t="s">
        <v>12</v>
      </c>
      <c r="D9" s="73"/>
      <c r="E9" s="73"/>
      <c r="F9" s="73"/>
      <c r="G9" s="73"/>
      <c r="H9" s="45"/>
      <c r="I9" s="45"/>
      <c r="J9" s="42"/>
      <c r="K9" s="42"/>
      <c r="L9" s="42"/>
      <c r="M9" s="42"/>
      <c r="N9" s="42"/>
    </row>
    <row r="10" spans="1:14">
      <c r="A10" s="13"/>
      <c r="B10" s="101" t="s">
        <v>21</v>
      </c>
      <c r="C10" s="101"/>
      <c r="D10" s="101"/>
      <c r="E10" s="101"/>
      <c r="F10" s="101"/>
      <c r="G10" s="101"/>
      <c r="H10" s="45"/>
      <c r="I10" s="45"/>
      <c r="J10" s="46" t="s">
        <v>17</v>
      </c>
      <c r="K10" s="46"/>
      <c r="L10" s="46"/>
      <c r="M10" s="47">
        <v>40000</v>
      </c>
      <c r="N10" s="48" t="s">
        <v>18</v>
      </c>
    </row>
    <row r="11" spans="1:14">
      <c r="A11" s="16"/>
      <c r="B11" s="100" t="s">
        <v>20</v>
      </c>
      <c r="C11" s="100"/>
      <c r="D11" s="100"/>
      <c r="E11" s="100"/>
      <c r="F11" s="100"/>
      <c r="G11" s="100"/>
      <c r="H11" s="45"/>
      <c r="I11" s="45"/>
      <c r="J11" s="42"/>
      <c r="K11" s="42"/>
      <c r="L11" s="42"/>
      <c r="M11" s="42"/>
      <c r="N11" s="42"/>
    </row>
    <row r="12" spans="1:14" ht="19.5" thickBot="1">
      <c r="A12" s="18"/>
      <c r="B12" s="19"/>
      <c r="C12" s="17"/>
      <c r="D12" s="17"/>
      <c r="E12" s="17"/>
      <c r="F12" s="20"/>
      <c r="G12" s="17"/>
      <c r="H12" s="45"/>
      <c r="I12" s="45"/>
      <c r="J12" s="46" t="s">
        <v>19</v>
      </c>
      <c r="K12" s="46"/>
      <c r="L12" s="46"/>
      <c r="M12" s="49">
        <f>IF(B9=0,20000*G6,G6*B9*M10)</f>
        <v>160000</v>
      </c>
      <c r="N12" s="50" t="s">
        <v>18</v>
      </c>
    </row>
    <row r="13" spans="1:14" ht="20.25" thickTop="1" thickBot="1">
      <c r="A13" s="66" t="s">
        <v>8</v>
      </c>
      <c r="B13" s="67"/>
      <c r="C13" s="68"/>
      <c r="D13" s="2" t="s">
        <v>23</v>
      </c>
      <c r="E13" s="2" t="s">
        <v>9</v>
      </c>
      <c r="F13" s="94" t="s">
        <v>10</v>
      </c>
      <c r="G13" s="95"/>
      <c r="H13" s="45"/>
      <c r="I13" s="45"/>
      <c r="J13" s="42"/>
      <c r="K13" s="42"/>
      <c r="L13" s="42"/>
      <c r="M13" s="42"/>
      <c r="N13" s="42"/>
    </row>
    <row r="14" spans="1:14" ht="19.5" thickTop="1">
      <c r="A14" s="69" t="s">
        <v>22</v>
      </c>
      <c r="B14" s="70"/>
      <c r="C14" s="71"/>
      <c r="D14" s="27">
        <v>35000</v>
      </c>
      <c r="E14" s="28">
        <v>2</v>
      </c>
      <c r="F14" s="96">
        <f>D14*E14</f>
        <v>70000</v>
      </c>
      <c r="G14" s="97"/>
      <c r="H14" s="45">
        <f>IF(OR(A14="ご旅行代金(宿泊商品・交通セット商品)",A14="夜行フェリー・寝台列車"),F14,0)</f>
        <v>70000</v>
      </c>
      <c r="I14" s="45"/>
      <c r="J14" s="46" t="s">
        <v>24</v>
      </c>
      <c r="K14" s="46"/>
      <c r="L14" s="46"/>
      <c r="M14" s="49">
        <f>SUM(H14:H24)*1/2</f>
        <v>35000</v>
      </c>
      <c r="N14" s="50" t="s">
        <v>18</v>
      </c>
    </row>
    <row r="15" spans="1:14">
      <c r="A15" s="59" t="s">
        <v>29</v>
      </c>
      <c r="B15" s="60"/>
      <c r="C15" s="61"/>
      <c r="D15" s="29">
        <v>20000</v>
      </c>
      <c r="E15" s="30">
        <v>1</v>
      </c>
      <c r="F15" s="91">
        <f>D15*E15</f>
        <v>20000</v>
      </c>
      <c r="G15" s="92"/>
      <c r="H15" s="45">
        <f t="shared" ref="H15:H24" si="0">IF(OR(A15="ご旅行代金(宿泊商品・交通セット商品)",A15="夜行フェリー・寝台列車"),F15,0)</f>
        <v>0</v>
      </c>
      <c r="I15" s="45"/>
      <c r="J15" s="42"/>
      <c r="K15" s="42"/>
      <c r="L15" s="42"/>
      <c r="M15" s="42"/>
      <c r="N15" s="42"/>
    </row>
    <row r="16" spans="1:14">
      <c r="A16" s="59"/>
      <c r="B16" s="60"/>
      <c r="C16" s="61"/>
      <c r="D16" s="29"/>
      <c r="E16" s="30"/>
      <c r="F16" s="57">
        <f t="shared" ref="F16:F23" si="1">D16*E16</f>
        <v>0</v>
      </c>
      <c r="G16" s="58"/>
      <c r="H16" s="45">
        <f t="shared" si="0"/>
        <v>0</v>
      </c>
      <c r="I16" s="45"/>
      <c r="J16" s="50" t="s">
        <v>25</v>
      </c>
      <c r="K16" s="50"/>
      <c r="L16" s="50"/>
      <c r="M16" s="51">
        <f>MIN(M12*1/2,M14)</f>
        <v>35000</v>
      </c>
      <c r="N16" s="50" t="s">
        <v>18</v>
      </c>
    </row>
    <row r="17" spans="1:14">
      <c r="A17" s="59"/>
      <c r="B17" s="60"/>
      <c r="C17" s="61"/>
      <c r="D17" s="29"/>
      <c r="E17" s="30"/>
      <c r="F17" s="57">
        <f t="shared" si="1"/>
        <v>0</v>
      </c>
      <c r="G17" s="58"/>
      <c r="H17" s="45">
        <f t="shared" si="0"/>
        <v>0</v>
      </c>
      <c r="I17" s="45"/>
      <c r="J17" s="42"/>
      <c r="K17" s="42"/>
      <c r="L17" s="42"/>
      <c r="M17" s="42"/>
      <c r="N17" s="42"/>
    </row>
    <row r="18" spans="1:14">
      <c r="A18" s="59"/>
      <c r="B18" s="60"/>
      <c r="C18" s="61"/>
      <c r="D18" s="29"/>
      <c r="E18" s="30"/>
      <c r="F18" s="57">
        <f t="shared" si="1"/>
        <v>0</v>
      </c>
      <c r="G18" s="58"/>
      <c r="H18" s="45">
        <f t="shared" si="0"/>
        <v>0</v>
      </c>
      <c r="I18" s="45"/>
      <c r="J18" s="42"/>
      <c r="K18" s="42"/>
      <c r="L18" s="42"/>
      <c r="M18" s="42"/>
      <c r="N18" s="42"/>
    </row>
    <row r="19" spans="1:14">
      <c r="A19" s="59"/>
      <c r="B19" s="60"/>
      <c r="C19" s="61"/>
      <c r="D19" s="29"/>
      <c r="E19" s="30"/>
      <c r="F19" s="57">
        <f t="shared" si="1"/>
        <v>0</v>
      </c>
      <c r="G19" s="58"/>
      <c r="H19" s="45">
        <f t="shared" si="0"/>
        <v>0</v>
      </c>
      <c r="I19" s="45"/>
      <c r="J19" s="42"/>
      <c r="K19" s="42"/>
      <c r="L19" s="42"/>
      <c r="M19" s="42"/>
      <c r="N19" s="42"/>
    </row>
    <row r="20" spans="1:14">
      <c r="A20" s="59"/>
      <c r="B20" s="60"/>
      <c r="C20" s="61"/>
      <c r="D20" s="29"/>
      <c r="E20" s="30"/>
      <c r="F20" s="57">
        <f t="shared" si="1"/>
        <v>0</v>
      </c>
      <c r="G20" s="58"/>
      <c r="H20" s="45">
        <f t="shared" si="0"/>
        <v>0</v>
      </c>
      <c r="I20" s="45"/>
      <c r="J20" s="42"/>
      <c r="K20" s="42"/>
      <c r="L20" s="42"/>
      <c r="M20" s="42"/>
      <c r="N20" s="42"/>
    </row>
    <row r="21" spans="1:14">
      <c r="A21" s="59"/>
      <c r="B21" s="60"/>
      <c r="C21" s="61"/>
      <c r="D21" s="29"/>
      <c r="E21" s="30"/>
      <c r="F21" s="57">
        <f t="shared" si="1"/>
        <v>0</v>
      </c>
      <c r="G21" s="58"/>
      <c r="H21" s="45">
        <f t="shared" si="0"/>
        <v>0</v>
      </c>
      <c r="I21" s="45"/>
      <c r="J21" s="42"/>
      <c r="K21" s="42"/>
      <c r="L21" s="42"/>
      <c r="M21" s="42"/>
      <c r="N21" s="42"/>
    </row>
    <row r="22" spans="1:14">
      <c r="A22" s="59"/>
      <c r="B22" s="60"/>
      <c r="C22" s="61"/>
      <c r="D22" s="29"/>
      <c r="E22" s="30"/>
      <c r="F22" s="84">
        <f t="shared" si="1"/>
        <v>0</v>
      </c>
      <c r="G22" s="85"/>
      <c r="H22" s="45">
        <f t="shared" si="0"/>
        <v>0</v>
      </c>
      <c r="I22" s="45"/>
      <c r="J22" s="42"/>
      <c r="K22" s="42"/>
      <c r="L22" s="42"/>
      <c r="M22" s="42"/>
      <c r="N22" s="42"/>
    </row>
    <row r="23" spans="1:14">
      <c r="A23" s="59"/>
      <c r="B23" s="60"/>
      <c r="C23" s="61"/>
      <c r="D23" s="29"/>
      <c r="E23" s="30"/>
      <c r="F23" s="84">
        <f t="shared" si="1"/>
        <v>0</v>
      </c>
      <c r="G23" s="85"/>
      <c r="H23" s="45">
        <f t="shared" si="0"/>
        <v>0</v>
      </c>
      <c r="I23" s="45"/>
      <c r="J23" s="42"/>
      <c r="K23" s="42"/>
      <c r="L23" s="42"/>
      <c r="M23" s="42"/>
      <c r="N23" s="42"/>
    </row>
    <row r="24" spans="1:14" ht="19.5" thickBot="1">
      <c r="A24" s="88"/>
      <c r="B24" s="89"/>
      <c r="C24" s="90"/>
      <c r="D24" s="31"/>
      <c r="E24" s="32"/>
      <c r="F24" s="86">
        <f>C24*E24</f>
        <v>0</v>
      </c>
      <c r="G24" s="87"/>
      <c r="H24" s="45">
        <f t="shared" si="0"/>
        <v>0</v>
      </c>
      <c r="I24" s="45"/>
      <c r="J24" s="42"/>
      <c r="K24" s="42"/>
      <c r="L24" s="42"/>
      <c r="M24" s="42"/>
      <c r="N24" s="42"/>
    </row>
    <row r="25" spans="1:14" ht="19.5">
      <c r="A25" s="80"/>
      <c r="B25" s="81"/>
      <c r="C25" s="82" t="s">
        <v>13</v>
      </c>
      <c r="D25" s="83"/>
      <c r="E25" s="83"/>
      <c r="F25" s="78">
        <f>SUM(F14:G24)</f>
        <v>90000</v>
      </c>
      <c r="G25" s="79"/>
      <c r="H25" s="45"/>
      <c r="I25" s="45"/>
      <c r="J25" s="42"/>
      <c r="K25" s="42"/>
      <c r="L25" s="42"/>
      <c r="M25" s="42"/>
      <c r="N25" s="42"/>
    </row>
    <row r="26" spans="1:14" ht="19.5">
      <c r="A26" s="74"/>
      <c r="B26" s="75"/>
      <c r="C26" s="104" t="s">
        <v>14</v>
      </c>
      <c r="D26" s="105"/>
      <c r="E26" s="105"/>
      <c r="F26" s="108">
        <f>-M16*0.7</f>
        <v>-24500</v>
      </c>
      <c r="G26" s="109"/>
      <c r="H26" s="45"/>
      <c r="I26" s="45"/>
      <c r="J26" s="42"/>
      <c r="K26" s="42"/>
      <c r="L26" s="42"/>
      <c r="M26" s="42"/>
      <c r="N26" s="42"/>
    </row>
    <row r="27" spans="1:14" ht="19.5">
      <c r="A27" s="74"/>
      <c r="B27" s="75"/>
      <c r="C27" s="104" t="s">
        <v>15</v>
      </c>
      <c r="D27" s="105"/>
      <c r="E27" s="105"/>
      <c r="F27" s="76">
        <f>SUM(F25:G26)</f>
        <v>65500</v>
      </c>
      <c r="G27" s="77"/>
      <c r="H27" s="52"/>
      <c r="I27" s="52"/>
      <c r="J27" s="40"/>
      <c r="K27" s="40"/>
      <c r="L27" s="40"/>
      <c r="M27" s="40"/>
      <c r="N27" s="42"/>
    </row>
    <row r="28" spans="1:14" ht="19.5" thickBot="1">
      <c r="A28" s="74"/>
      <c r="B28" s="75"/>
      <c r="C28" s="106" t="s">
        <v>16</v>
      </c>
      <c r="D28" s="107"/>
      <c r="E28" s="107"/>
      <c r="F28" s="102">
        <f>ROUND(M16*0.3,-3)</f>
        <v>11000</v>
      </c>
      <c r="G28" s="103"/>
      <c r="H28" s="52"/>
      <c r="I28" s="52"/>
      <c r="J28" s="40"/>
      <c r="K28" s="40"/>
      <c r="L28" s="40"/>
      <c r="M28" s="40"/>
      <c r="N28" s="42"/>
    </row>
    <row r="29" spans="1:14" ht="19.5" thickBot="1">
      <c r="A29" s="25"/>
      <c r="C29" s="36"/>
      <c r="D29" s="36"/>
      <c r="E29" s="37"/>
      <c r="G29" s="36"/>
      <c r="H29" s="52"/>
      <c r="I29" s="52"/>
      <c r="J29" s="40"/>
      <c r="K29" s="40"/>
      <c r="L29" s="40"/>
      <c r="M29" s="40"/>
      <c r="N29" s="42"/>
    </row>
    <row r="30" spans="1:14" s="3" customFormat="1" ht="24.75" thickTop="1">
      <c r="A30" s="26"/>
      <c r="B30" s="62" t="s">
        <v>28</v>
      </c>
      <c r="C30" s="63"/>
      <c r="D30" s="63"/>
      <c r="E30" s="63"/>
      <c r="F30" s="53">
        <v>0</v>
      </c>
      <c r="G30" s="54"/>
      <c r="H30" s="5"/>
      <c r="I30" s="5"/>
    </row>
    <row r="31" spans="1:14" s="3" customFormat="1" ht="24.75" thickBot="1">
      <c r="A31" s="26"/>
      <c r="B31" s="64" t="s">
        <v>27</v>
      </c>
      <c r="C31" s="65"/>
      <c r="D31" s="65"/>
      <c r="E31" s="65"/>
      <c r="F31" s="55">
        <f>MAX(F27-F30*100,0)</f>
        <v>65500</v>
      </c>
      <c r="G31" s="56"/>
      <c r="H31" s="5"/>
      <c r="I31" s="5"/>
    </row>
    <row r="32" spans="1:14" ht="19.5" thickTop="1">
      <c r="A32" s="93" t="s">
        <v>26</v>
      </c>
      <c r="B32" s="93"/>
      <c r="C32" s="93"/>
      <c r="D32" s="93"/>
      <c r="E32" s="93"/>
      <c r="F32" s="93"/>
      <c r="G32" s="93"/>
    </row>
  </sheetData>
  <sheetProtection algorithmName="SHA-512" hashValue="f7eQJSdroqAKkD6fm1SE4WsrU/QwbajEoot0aaDiD48R4OH6fwpkQkc2Mjs3QK8XUBhr5pbxJXDAUNIWA58OjA==" saltValue="oOvXR/7K0THSxn4ZRYTBAg==" spinCount="100000" sheet="1" objects="1" scenarios="1"/>
  <mergeCells count="47">
    <mergeCell ref="A32:G32"/>
    <mergeCell ref="F20:G20"/>
    <mergeCell ref="F13:G13"/>
    <mergeCell ref="F14:G14"/>
    <mergeCell ref="A1:G2"/>
    <mergeCell ref="A3:G3"/>
    <mergeCell ref="B7:G7"/>
    <mergeCell ref="B10:G10"/>
    <mergeCell ref="A28:B28"/>
    <mergeCell ref="F28:G28"/>
    <mergeCell ref="C27:E27"/>
    <mergeCell ref="C28:E28"/>
    <mergeCell ref="A26:B26"/>
    <mergeCell ref="F26:G26"/>
    <mergeCell ref="C26:E26"/>
    <mergeCell ref="B11:G11"/>
    <mergeCell ref="C9:G9"/>
    <mergeCell ref="F18:G18"/>
    <mergeCell ref="F17:G17"/>
    <mergeCell ref="A27:B27"/>
    <mergeCell ref="F27:G27"/>
    <mergeCell ref="F25:G25"/>
    <mergeCell ref="A25:B25"/>
    <mergeCell ref="C25:E25"/>
    <mergeCell ref="F23:G23"/>
    <mergeCell ref="F24:G24"/>
    <mergeCell ref="A23:C23"/>
    <mergeCell ref="A24:C24"/>
    <mergeCell ref="F21:G21"/>
    <mergeCell ref="F22:G22"/>
    <mergeCell ref="F19:G19"/>
    <mergeCell ref="F15:G15"/>
    <mergeCell ref="A13:C13"/>
    <mergeCell ref="A14:C14"/>
    <mergeCell ref="A15:C15"/>
    <mergeCell ref="A16:C16"/>
    <mergeCell ref="A17:C17"/>
    <mergeCell ref="F30:G30"/>
    <mergeCell ref="F31:G31"/>
    <mergeCell ref="F16:G16"/>
    <mergeCell ref="A20:C20"/>
    <mergeCell ref="A21:C21"/>
    <mergeCell ref="A22:C22"/>
    <mergeCell ref="B30:E30"/>
    <mergeCell ref="B31:E31"/>
    <mergeCell ref="A18:C18"/>
    <mergeCell ref="A19:C19"/>
  </mergeCells>
  <phoneticPr fontId="2"/>
  <dataValidations count="2">
    <dataValidation type="list" allowBlank="1" showInputMessage="1" showErrorMessage="1" sqref="A24:C24" xr:uid="{20A86B56-E59D-4456-9945-EF5613A5EA97}">
      <formula1>"ご旅行代金(宿泊商品・交通セット商品),ご旅行代金(GoTo割引済商品),夜行フェリー・寝台列車,空港バス代,食事代,入場料代,レンタカー代,りょうもう号代,JR代(セット商品に含まれないJR),その他,現地精算分"</formula1>
    </dataValidation>
    <dataValidation type="list" allowBlank="1" showInputMessage="1" showErrorMessage="1" sqref="A14:C22 A23:C23" xr:uid="{7023D625-3107-43E1-B81D-EAF413329F35}">
      <formula1>"ご旅行代金(宿泊商品・交通セット商品),ご旅行代金(GoTo割引済商品),夜行フェリー・寝台列車,空港バス代,食事代,入場料代,レンタカー代,りょうもう号代,JR代(セット商品に含まれないJR),その他,現地精算分"</formula1>
    </dataValidation>
  </dataValidations>
  <pageMargins left="0.70866141732283472" right="0.70866141732283472" top="0.74803149606299213" bottom="0.74803149606299213" header="0.31496062992125984" footer="0.31496062992125984"/>
  <pageSetup paperSize="9" scale="1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2020-09-17T01:03:15Z</dcterms:modified>
</cp:coreProperties>
</file>